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2" r:id="rId1"/>
  </sheets>
  <externalReferences>
    <externalReference r:id="rId2"/>
  </externalReference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<sst xmlns="http://schemas.openxmlformats.org/spreadsheetml/2006/main" count="37" uniqueCount="27">
  <si>
    <t>2024年1-7月广州市各辖区专利授权量统计表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</si>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</sst>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30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8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77" fontId="5" fillId="2" borderId="0" xfId="11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5" fillId="2" borderId="0" xfId="11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76" fontId="5" fillId="2" borderId="0" xfId="11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11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10" fillId="2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.&#32508;&#21512;&#36816;&#29992;&#37096;\2023&#24180;\7&#26376;\&#21457;&#24067;\2023&#24180;1-7&#26376;&#24191;&#24030;&#21508;&#21306;&#19987;&#21033;&#25480;&#26435;&#3732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区</v>
          </cell>
          <cell r="D3" t="str">
            <v>发明</v>
          </cell>
        </row>
        <row r="4">
          <cell r="C4" t="str">
            <v>天河</v>
          </cell>
          <cell r="D4">
            <v>5529</v>
          </cell>
        </row>
        <row r="5">
          <cell r="C5" t="str">
            <v>黄埔</v>
          </cell>
          <cell r="D5">
            <v>4373</v>
          </cell>
        </row>
        <row r="6">
          <cell r="C6" t="str">
            <v>越秀</v>
          </cell>
          <cell r="D6">
            <v>3317</v>
          </cell>
        </row>
        <row r="7">
          <cell r="C7" t="str">
            <v>番禺</v>
          </cell>
          <cell r="D7">
            <v>2320</v>
          </cell>
        </row>
        <row r="8">
          <cell r="C8" t="str">
            <v>海珠</v>
          </cell>
          <cell r="D8">
            <v>1971</v>
          </cell>
        </row>
        <row r="9">
          <cell r="C9" t="str">
            <v>南沙</v>
          </cell>
          <cell r="D9">
            <v>1114</v>
          </cell>
        </row>
        <row r="10">
          <cell r="C10" t="str">
            <v>白云</v>
          </cell>
          <cell r="D10">
            <v>869</v>
          </cell>
        </row>
        <row r="11">
          <cell r="C11" t="str">
            <v>花都</v>
          </cell>
          <cell r="D11">
            <v>466</v>
          </cell>
        </row>
        <row r="12">
          <cell r="C12" t="str">
            <v>增城</v>
          </cell>
          <cell r="D12">
            <v>450</v>
          </cell>
        </row>
        <row r="13">
          <cell r="C13" t="str">
            <v>荔湾</v>
          </cell>
          <cell r="D13">
            <v>265</v>
          </cell>
        </row>
        <row r="14">
          <cell r="C14" t="str">
            <v>从化</v>
          </cell>
          <cell r="D14">
            <v>141</v>
          </cell>
        </row>
        <row r="15">
          <cell r="C15" t="str">
            <v>其他</v>
          </cell>
          <cell r="D15">
            <v>2</v>
          </cell>
        </row>
        <row r="16">
          <cell r="C16" t="str">
            <v>合计</v>
          </cell>
          <cell r="D16">
            <v>20817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workbookViewId="0">
      <selection activeCell="H21" sqref="H21"/>
    </sheetView>
  </sheetViews>
  <sheetFormatPr defaultColWidth="9" defaultRowHeight="14.25"/>
  <cols>
    <col min="1" max="1" width="8.75" style="2" customWidth="1"/>
    <col min="2" max="2" width="6.10833333333333" customWidth="1"/>
    <col min="3" max="3" width="7.88333333333333" customWidth="1"/>
    <col min="4" max="4" width="6.10833333333333" customWidth="1"/>
    <col min="5" max="5" width="6.875" customWidth="1"/>
    <col min="6" max="6" width="6.625" customWidth="1"/>
    <col min="7" max="7" width="7" customWidth="1"/>
    <col min="8" max="10" width="6.10833333333333" customWidth="1"/>
    <col min="11" max="11" width="6.775" customWidth="1"/>
    <col min="12" max="12" width="8.44166666666667" customWidth="1"/>
  </cols>
  <sheetData>
    <row r="1" ht="50.4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.05" customHeight="1" spans="1:12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35" t="s">
        <v>9</v>
      </c>
      <c r="K2" s="35" t="s">
        <v>10</v>
      </c>
      <c r="L2" s="35" t="s">
        <v>11</v>
      </c>
    </row>
    <row r="3" ht="15.05" customHeight="1" spans="1:12">
      <c r="A3" s="8"/>
      <c r="B3" s="6">
        <v>1</v>
      </c>
      <c r="C3" s="9" t="s">
        <v>12</v>
      </c>
      <c r="D3" s="10">
        <v>5956</v>
      </c>
      <c r="E3" s="11">
        <v>4636</v>
      </c>
      <c r="F3" s="11">
        <v>1593</v>
      </c>
      <c r="G3" s="12">
        <v>12185</v>
      </c>
      <c r="H3" s="13">
        <v>12133</v>
      </c>
      <c r="I3" s="28">
        <f t="shared" ref="I3:I15" si="0">(G3-H3)/H3*100</f>
        <v>0.428583202835243</v>
      </c>
      <c r="J3" s="28">
        <f t="shared" ref="J3:J16" si="1">D3/G3*100</f>
        <v>48.8797702092737</v>
      </c>
      <c r="K3" s="13">
        <f>VLOOKUP(C3,[1]sheet1!$C$3:$D$16,2,FALSE)</f>
        <v>4373</v>
      </c>
      <c r="L3" s="28">
        <f t="shared" ref="L3:L15" si="2">(D3-K3)/K3*100</f>
        <v>36.199405442488</v>
      </c>
    </row>
    <row r="4" ht="15" spans="1:12">
      <c r="A4" s="14"/>
      <c r="B4" s="6">
        <v>2</v>
      </c>
      <c r="C4" s="15" t="s">
        <v>13</v>
      </c>
      <c r="D4" s="16">
        <v>5629</v>
      </c>
      <c r="E4" s="17">
        <v>3055</v>
      </c>
      <c r="F4" s="17">
        <v>2119</v>
      </c>
      <c r="G4" s="18">
        <v>10803</v>
      </c>
      <c r="H4" s="13">
        <v>11634</v>
      </c>
      <c r="I4" s="28">
        <f t="shared" si="0"/>
        <v>-7.14285714285714</v>
      </c>
      <c r="J4" s="28">
        <f t="shared" si="1"/>
        <v>52.1058965102286</v>
      </c>
      <c r="K4" s="13">
        <f>VLOOKUP(C4,[1]sheet1!$C$3:$D$16,2,FALSE)</f>
        <v>5529</v>
      </c>
      <c r="L4" s="28">
        <f t="shared" si="2"/>
        <v>1.80864532465184</v>
      </c>
    </row>
    <row r="5" ht="15" spans="1:12">
      <c r="A5" s="14"/>
      <c r="B5" s="6">
        <v>3</v>
      </c>
      <c r="C5" s="15" t="s">
        <v>14</v>
      </c>
      <c r="D5" s="16">
        <v>3392</v>
      </c>
      <c r="E5" s="17">
        <v>1968</v>
      </c>
      <c r="F5" s="17">
        <v>862</v>
      </c>
      <c r="G5" s="18">
        <v>6222</v>
      </c>
      <c r="H5" s="13">
        <v>6674</v>
      </c>
      <c r="I5" s="28">
        <f t="shared" si="0"/>
        <v>-6.77255019478574</v>
      </c>
      <c r="J5" s="28">
        <f t="shared" si="1"/>
        <v>54.5162327225972</v>
      </c>
      <c r="K5" s="13">
        <f>VLOOKUP(C5,[1]sheet1!$C$3:$D$16,2,FALSE)</f>
        <v>3317</v>
      </c>
      <c r="L5" s="28">
        <f t="shared" si="2"/>
        <v>2.26107928851372</v>
      </c>
    </row>
    <row r="6" ht="15" spans="1:12">
      <c r="A6" s="14"/>
      <c r="B6" s="6">
        <v>4</v>
      </c>
      <c r="C6" s="15" t="s">
        <v>15</v>
      </c>
      <c r="D6" s="16">
        <v>2846</v>
      </c>
      <c r="E6" s="17">
        <v>3922</v>
      </c>
      <c r="F6" s="17">
        <v>2598</v>
      </c>
      <c r="G6" s="18">
        <v>9366</v>
      </c>
      <c r="H6" s="13">
        <v>10565</v>
      </c>
      <c r="I6" s="28">
        <f t="shared" si="0"/>
        <v>-11.348793185045</v>
      </c>
      <c r="J6" s="28">
        <f t="shared" si="1"/>
        <v>30.3865043775358</v>
      </c>
      <c r="K6" s="13">
        <f>VLOOKUP(C6,[1]sheet1!$C$3:$D$16,2,FALSE)</f>
        <v>2320</v>
      </c>
      <c r="L6" s="28">
        <f t="shared" si="2"/>
        <v>22.6724137931034</v>
      </c>
    </row>
    <row r="7" ht="15" spans="1:12">
      <c r="A7" s="14"/>
      <c r="B7" s="6">
        <v>5</v>
      </c>
      <c r="C7" s="15" t="s">
        <v>16</v>
      </c>
      <c r="D7" s="16">
        <v>1684</v>
      </c>
      <c r="E7" s="17">
        <v>1246</v>
      </c>
      <c r="F7" s="17">
        <v>1019</v>
      </c>
      <c r="G7" s="18">
        <v>3949</v>
      </c>
      <c r="H7" s="13">
        <v>4401</v>
      </c>
      <c r="I7" s="28">
        <f t="shared" si="0"/>
        <v>-10.270393092479</v>
      </c>
      <c r="J7" s="28">
        <f t="shared" si="1"/>
        <v>42.6437072676627</v>
      </c>
      <c r="K7" s="13">
        <f>VLOOKUP(C7,[1]sheet1!$C$3:$D$16,2,FALSE)</f>
        <v>1971</v>
      </c>
      <c r="L7" s="28">
        <f t="shared" si="2"/>
        <v>-14.5611364789447</v>
      </c>
    </row>
    <row r="8" ht="15" spans="1:12">
      <c r="A8" s="14"/>
      <c r="B8" s="6">
        <v>6</v>
      </c>
      <c r="C8" s="15" t="s">
        <v>17</v>
      </c>
      <c r="D8" s="16">
        <v>1589</v>
      </c>
      <c r="E8" s="17">
        <v>2313</v>
      </c>
      <c r="F8" s="17">
        <v>724</v>
      </c>
      <c r="G8" s="18">
        <v>4626</v>
      </c>
      <c r="H8" s="13">
        <v>5216</v>
      </c>
      <c r="I8" s="28">
        <f t="shared" si="0"/>
        <v>-11.3113496932515</v>
      </c>
      <c r="J8" s="28">
        <f t="shared" si="1"/>
        <v>34.3493298746217</v>
      </c>
      <c r="K8" s="13">
        <f>VLOOKUP(C8,[1]sheet1!$C$3:$D$16,2,FALSE)</f>
        <v>1114</v>
      </c>
      <c r="L8" s="28">
        <f t="shared" si="2"/>
        <v>42.6391382405745</v>
      </c>
    </row>
    <row r="9" ht="15" spans="1:12">
      <c r="A9" s="14"/>
      <c r="B9" s="6">
        <v>7</v>
      </c>
      <c r="C9" s="15" t="s">
        <v>18</v>
      </c>
      <c r="D9" s="16">
        <v>1257</v>
      </c>
      <c r="E9" s="17">
        <v>2880</v>
      </c>
      <c r="F9" s="17">
        <v>4188</v>
      </c>
      <c r="G9" s="18">
        <v>8325</v>
      </c>
      <c r="H9" s="13">
        <v>8548</v>
      </c>
      <c r="I9" s="28">
        <f t="shared" si="0"/>
        <v>-2.60879737950398</v>
      </c>
      <c r="J9" s="28">
        <f t="shared" si="1"/>
        <v>15.0990990990991</v>
      </c>
      <c r="K9" s="13">
        <f>VLOOKUP(C9,[1]sheet1!$C$3:$D$16,2,FALSE)</f>
        <v>869</v>
      </c>
      <c r="L9" s="28">
        <f t="shared" si="2"/>
        <v>44.6490218642117</v>
      </c>
    </row>
    <row r="10" ht="15" spans="1:12">
      <c r="A10" s="14"/>
      <c r="B10" s="6">
        <v>8</v>
      </c>
      <c r="C10" s="15" t="s">
        <v>19</v>
      </c>
      <c r="D10" s="16">
        <v>786</v>
      </c>
      <c r="E10" s="17">
        <v>1958</v>
      </c>
      <c r="F10" s="17">
        <v>2044</v>
      </c>
      <c r="G10" s="18">
        <v>4788</v>
      </c>
      <c r="H10" s="13">
        <v>6567</v>
      </c>
      <c r="I10" s="28">
        <f t="shared" si="0"/>
        <v>-27.089995431704</v>
      </c>
      <c r="J10" s="28">
        <f t="shared" si="1"/>
        <v>16.4160401002506</v>
      </c>
      <c r="K10" s="13">
        <f>VLOOKUP(C10,[1]sheet1!$C$3:$D$16,2,FALSE)</f>
        <v>466</v>
      </c>
      <c r="L10" s="28">
        <f t="shared" si="2"/>
        <v>68.6695278969957</v>
      </c>
    </row>
    <row r="11" ht="15" spans="1:12">
      <c r="A11" s="14"/>
      <c r="B11" s="6">
        <v>9</v>
      </c>
      <c r="C11" s="15" t="s">
        <v>20</v>
      </c>
      <c r="D11" s="16">
        <v>702</v>
      </c>
      <c r="E11" s="17">
        <v>1969</v>
      </c>
      <c r="F11" s="17">
        <v>571</v>
      </c>
      <c r="G11" s="18">
        <v>3242</v>
      </c>
      <c r="H11" s="13">
        <v>3269</v>
      </c>
      <c r="I11" s="28">
        <f t="shared" si="0"/>
        <v>-0.825940654634445</v>
      </c>
      <c r="J11" s="28">
        <f t="shared" si="1"/>
        <v>21.6533004318322</v>
      </c>
      <c r="K11" s="13">
        <f>VLOOKUP(C11,[1]sheet1!$C$3:$D$16,2,FALSE)</f>
        <v>450</v>
      </c>
      <c r="L11" s="28">
        <f t="shared" si="2"/>
        <v>56</v>
      </c>
    </row>
    <row r="12" ht="15" spans="1:12">
      <c r="A12" s="14"/>
      <c r="B12" s="6">
        <v>10</v>
      </c>
      <c r="C12" s="15" t="s">
        <v>21</v>
      </c>
      <c r="D12" s="16">
        <v>347</v>
      </c>
      <c r="E12" s="17">
        <v>679</v>
      </c>
      <c r="F12" s="17">
        <v>828</v>
      </c>
      <c r="G12" s="18">
        <v>1854</v>
      </c>
      <c r="H12" s="13">
        <v>1822</v>
      </c>
      <c r="I12" s="28">
        <f t="shared" si="0"/>
        <v>1.7563117453348</v>
      </c>
      <c r="J12" s="28">
        <f t="shared" si="1"/>
        <v>18.7162891046386</v>
      </c>
      <c r="K12" s="13">
        <f>VLOOKUP(C12,[1]sheet1!$C$3:$D$16,2,FALSE)</f>
        <v>265</v>
      </c>
      <c r="L12" s="28">
        <f t="shared" si="2"/>
        <v>30.9433962264151</v>
      </c>
    </row>
    <row r="13" ht="15" spans="1:12">
      <c r="A13" s="14"/>
      <c r="B13" s="6">
        <v>11</v>
      </c>
      <c r="C13" s="15" t="s">
        <v>22</v>
      </c>
      <c r="D13" s="16">
        <v>222</v>
      </c>
      <c r="E13" s="17">
        <v>501</v>
      </c>
      <c r="F13" s="17">
        <v>218</v>
      </c>
      <c r="G13" s="18">
        <v>941</v>
      </c>
      <c r="H13" s="13">
        <v>1076</v>
      </c>
      <c r="I13" s="28">
        <f t="shared" si="0"/>
        <v>-12.546468401487</v>
      </c>
      <c r="J13" s="28">
        <f t="shared" si="1"/>
        <v>23.5919234856536</v>
      </c>
      <c r="K13" s="13">
        <f>VLOOKUP(C13,[1]sheet1!$C$3:$D$16,2,FALSE)</f>
        <v>141</v>
      </c>
      <c r="L13" s="28">
        <f t="shared" si="2"/>
        <v>57.4468085106383</v>
      </c>
    </row>
    <row r="14" ht="15" spans="1:12">
      <c r="A14" s="8"/>
      <c r="B14" s="19"/>
      <c r="C14" s="20" t="s">
        <v>23</v>
      </c>
      <c r="D14" s="21">
        <v>1</v>
      </c>
      <c r="E14" s="22">
        <v>4</v>
      </c>
      <c r="F14" s="22">
        <v>1</v>
      </c>
      <c r="G14" s="23">
        <v>6</v>
      </c>
      <c r="H14" s="13">
        <v>5</v>
      </c>
      <c r="I14" s="28">
        <f t="shared" si="0"/>
        <v>20</v>
      </c>
      <c r="J14" s="28">
        <f t="shared" si="1"/>
        <v>16.6666666666667</v>
      </c>
      <c r="K14" s="13">
        <f>VLOOKUP(C14,[1]sheet1!$C$3:$D$16,2,FALSE)</f>
        <v>2</v>
      </c>
      <c r="L14" s="28">
        <f t="shared" si="2"/>
        <v>-50</v>
      </c>
    </row>
    <row r="15" ht="15.05" customHeight="1" spans="1:12">
      <c r="A15" s="8"/>
      <c r="B15" s="19"/>
      <c r="C15" s="13" t="s">
        <v>6</v>
      </c>
      <c r="D15" s="24">
        <v>24411</v>
      </c>
      <c r="E15" s="23">
        <v>25131</v>
      </c>
      <c r="F15" s="23">
        <v>16765</v>
      </c>
      <c r="G15" s="23">
        <v>66307</v>
      </c>
      <c r="H15" s="13">
        <v>71910</v>
      </c>
      <c r="I15" s="28">
        <f t="shared" si="0"/>
        <v>-7.79168404950633</v>
      </c>
      <c r="J15" s="28">
        <f t="shared" si="1"/>
        <v>36.8151175592321</v>
      </c>
      <c r="K15" s="13">
        <f>VLOOKUP(C15,[1]sheet1!$C$3:$D$16,2,FALSE)</f>
        <v>20817</v>
      </c>
      <c r="L15" s="28">
        <f t="shared" si="2"/>
        <v>17.2647355526733</v>
      </c>
    </row>
    <row r="16" ht="15" spans="1:12">
      <c r="A16" s="8"/>
      <c r="B16" s="19"/>
      <c r="C16" s="13" t="s">
        <v>24</v>
      </c>
      <c r="D16" s="23">
        <v>20817</v>
      </c>
      <c r="E16" s="23">
        <v>32123</v>
      </c>
      <c r="F16" s="23">
        <v>18970</v>
      </c>
      <c r="G16" s="23">
        <v>71910</v>
      </c>
      <c r="H16" s="13" t="s">
        <v>25</v>
      </c>
      <c r="I16" s="29" t="s">
        <v>25</v>
      </c>
      <c r="J16" s="28">
        <f t="shared" si="1"/>
        <v>28.9486858573217</v>
      </c>
      <c r="K16" s="29" t="s">
        <v>25</v>
      </c>
      <c r="L16" s="29" t="s">
        <v>25</v>
      </c>
    </row>
    <row r="17" ht="18" customHeight="1" spans="1:12">
      <c r="A17" s="25"/>
      <c r="B17" s="26"/>
      <c r="C17" s="27" t="s">
        <v>8</v>
      </c>
      <c r="D17" s="28">
        <f>(D15-D16)/D16*100</f>
        <v>17.2647355526733</v>
      </c>
      <c r="E17" s="28">
        <f>(E15-E16)/E16*100</f>
        <v>-21.7663356473555</v>
      </c>
      <c r="F17" s="28">
        <f>(F15-F16)/F16*100</f>
        <v>-11.6236162361624</v>
      </c>
      <c r="G17" s="28">
        <f>(G15-G16)/G16*100</f>
        <v>-7.79168404950633</v>
      </c>
      <c r="H17" s="29" t="s">
        <v>25</v>
      </c>
      <c r="I17" s="29" t="s">
        <v>25</v>
      </c>
      <c r="J17" s="29" t="s">
        <v>25</v>
      </c>
      <c r="K17" s="29" t="s">
        <v>25</v>
      </c>
      <c r="L17" s="29" t="s">
        <v>25</v>
      </c>
    </row>
    <row r="18" s="1" customFormat="1" ht="81.35" customHeight="1" spans="1:12">
      <c r="A18" s="30"/>
      <c r="B18" s="31" t="s">
        <v>26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ht="18.35" customHeight="1" spans="1:12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2"/>
      <c r="L19" s="32"/>
    </row>
    <row r="20" spans="1:12">
      <c r="A20" s="32"/>
      <c r="B20" s="33"/>
      <c r="C20" s="33"/>
      <c r="D20" s="34"/>
      <c r="E20" s="33"/>
      <c r="F20" s="33"/>
      <c r="G20" s="33"/>
      <c r="H20" s="33"/>
      <c r="I20" s="33"/>
      <c r="J20" s="33"/>
      <c r="K20" s="32"/>
      <c r="L20" s="32"/>
    </row>
    <row r="21" spans="11:12">
      <c r="K21" s="2"/>
      <c r="L21" s="2"/>
    </row>
    <row r="22" spans="11:12">
      <c r="K22" s="2"/>
      <c r="L22" s="2"/>
    </row>
    <row r="23" spans="11:12">
      <c r="K23" s="2"/>
      <c r="L23" s="2"/>
    </row>
    <row r="24" spans="11:12">
      <c r="K24" s="2"/>
      <c r="L24" s="2"/>
    </row>
    <row r="25" spans="11:12">
      <c r="K25" s="2"/>
      <c r="L25" s="2"/>
    </row>
    <row r="26" spans="11:12">
      <c r="K26" s="2"/>
      <c r="L26" s="2"/>
    </row>
    <row r="27" spans="11:12">
      <c r="K27" s="2"/>
      <c r="L27" s="2"/>
    </row>
    <row r="28" spans="11:12">
      <c r="K28" s="2"/>
      <c r="L28" s="2"/>
    </row>
    <row r="29" spans="11:12">
      <c r="K29" s="2"/>
      <c r="L29" s="2"/>
    </row>
    <row r="30" spans="11:12">
      <c r="K30" s="2"/>
      <c r="L30" s="2"/>
    </row>
    <row r="31" spans="11:12">
      <c r="K31" s="2"/>
      <c r="L31" s="2"/>
    </row>
    <row r="32" spans="11:12">
      <c r="K32" s="2"/>
      <c r="L32" s="2"/>
    </row>
    <row r="33" spans="11:12">
      <c r="K33" s="2"/>
      <c r="L33" s="2"/>
    </row>
    <row r="34" spans="11:12">
      <c r="K34" s="2"/>
      <c r="L34" s="2"/>
    </row>
    <row r="35" spans="11:12">
      <c r="K35" s="2"/>
      <c r="L35" s="2"/>
    </row>
    <row r="36" spans="11:12">
      <c r="K36" s="2"/>
      <c r="L36" s="2"/>
    </row>
    <row r="37" spans="11:12">
      <c r="K37" s="2"/>
      <c r="L37" s="2"/>
    </row>
    <row r="38" spans="11:12">
      <c r="K38" s="2"/>
      <c r="L38" s="2"/>
    </row>
    <row r="39" spans="11:12">
      <c r="K39" s="2"/>
      <c r="L39" s="2"/>
    </row>
    <row r="40" spans="11:12">
      <c r="K40" s="2"/>
      <c r="L40" s="2"/>
    </row>
    <row r="41" spans="11:12">
      <c r="K41" s="2"/>
      <c r="L41" s="2"/>
    </row>
    <row r="42" spans="11:12">
      <c r="K42" s="2"/>
      <c r="L42" s="2"/>
    </row>
    <row r="43" spans="11:12">
      <c r="K43" s="2"/>
      <c r="L43" s="2"/>
    </row>
    <row r="44" spans="11:12">
      <c r="K44" s="2"/>
      <c r="L44" s="2"/>
    </row>
    <row r="45" spans="11:12">
      <c r="K45" s="2"/>
      <c r="L45" s="2"/>
    </row>
    <row r="46" spans="11:12">
      <c r="K46" s="2"/>
      <c r="L46" s="2"/>
    </row>
    <row r="47" spans="11:12">
      <c r="K47" s="2"/>
      <c r="L47" s="2"/>
    </row>
    <row r="48" spans="11:12">
      <c r="K48" s="2"/>
      <c r="L48" s="2"/>
    </row>
    <row r="49" spans="11:12">
      <c r="K49" s="2"/>
      <c r="L49" s="2"/>
    </row>
    <row r="50" spans="11:12">
      <c r="K50" s="2"/>
      <c r="L50" s="2"/>
    </row>
    <row r="51" spans="11:12">
      <c r="K51" s="2"/>
      <c r="L51" s="2"/>
    </row>
    <row r="52" spans="11:12">
      <c r="K52" s="2"/>
      <c r="L52" s="2"/>
    </row>
    <row r="53" spans="11:12">
      <c r="K53" s="2"/>
      <c r="L53" s="2"/>
    </row>
    <row r="54" spans="11:12">
      <c r="K54" s="2"/>
      <c r="L54" s="2"/>
    </row>
    <row r="55" spans="11:12">
      <c r="K55" s="2"/>
      <c r="L55" s="2"/>
    </row>
    <row r="56" spans="11:12">
      <c r="K56" s="2"/>
      <c r="L56" s="2"/>
    </row>
    <row r="57" spans="11:12">
      <c r="K57" s="2"/>
      <c r="L57" s="2"/>
    </row>
    <row r="58" spans="11:12">
      <c r="K58" s="2"/>
      <c r="L58" s="2"/>
    </row>
    <row r="59" spans="11:12">
      <c r="K59" s="2"/>
      <c r="L59" s="2"/>
    </row>
    <row r="60" spans="11:12">
      <c r="K60" s="2"/>
      <c r="L60" s="2"/>
    </row>
    <row r="61" spans="11:12">
      <c r="K61" s="2"/>
      <c r="L61" s="2"/>
    </row>
    <row r="62" spans="11:12">
      <c r="K62" s="2"/>
      <c r="L62" s="2"/>
    </row>
    <row r="63" spans="11:12">
      <c r="K63" s="2"/>
      <c r="L63" s="2"/>
    </row>
    <row r="64" spans="11:12">
      <c r="K64" s="2"/>
      <c r="L64" s="2"/>
    </row>
    <row r="65" spans="11:12">
      <c r="K65" s="2"/>
      <c r="L65" s="2"/>
    </row>
    <row r="66" spans="11:12">
      <c r="K66" s="2"/>
      <c r="L66" s="2"/>
    </row>
    <row r="67" spans="11:12">
      <c r="K67" s="2"/>
      <c r="L67" s="2"/>
    </row>
    <row r="68" spans="11:12">
      <c r="K68" s="2"/>
      <c r="L68" s="2"/>
    </row>
    <row r="69" spans="11:12">
      <c r="K69" s="2"/>
      <c r="L69" s="2"/>
    </row>
    <row r="70" spans="11:12">
      <c r="K70" s="2"/>
      <c r="L70" s="2"/>
    </row>
  </sheetData>
  <mergeCells count="2">
    <mergeCell ref="B1:L1"/>
    <mergeCell ref="B18:L18"/>
  </mergeCells>
  <pageMargins left="0.71" right="0.71" top="0.75" bottom="0.75" header="0.31" footer="0.3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ZXZ</cp:lastModifiedBy>
  <cp:revision>1</cp:revision>
  <dcterms:created xsi:type="dcterms:W3CDTF">2015-11-27T07:31:00Z</dcterms:created>
  <cp:lastPrinted>2021-03-04T03:12:00Z</cp:lastPrinted>
  <dcterms:modified xsi:type="dcterms:W3CDTF">2024-11-12T09:24:24Z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2C379E07D9E84596918A1E52C2F84D5A</vt:lpwstr>
  </property>
  <property fmtid="{D5CDD505-2E9C-101B-9397-08002B2CF9AE}" pid="4" name="commondata">
    <vt:lpwstr>eyJoZGlkIjoiZTYyYzRhNjViMWVmYTIwYjI0Yzc4NjliMmQxMGI4YzMifQ==</vt:lpwstr>
  </property>
</Properties>
</file>